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42" i="1" l="1"/>
  <c r="D53" i="1"/>
  <c r="E53" i="1"/>
  <c r="C53" i="1"/>
  <c r="D52" i="1"/>
  <c r="E52" i="1"/>
  <c r="C52" i="1"/>
  <c r="C41" i="1" l="1"/>
  <c r="C44" i="1" l="1"/>
  <c r="C46" i="1" s="1"/>
  <c r="C48" i="1" l="1"/>
</calcChain>
</file>

<file path=xl/sharedStrings.xml><?xml version="1.0" encoding="utf-8"?>
<sst xmlns="http://schemas.openxmlformats.org/spreadsheetml/2006/main" count="55" uniqueCount="53">
  <si>
    <t>Expenses</t>
  </si>
  <si>
    <t>Mailing System</t>
  </si>
  <si>
    <t>CRM</t>
  </si>
  <si>
    <t>Marketing</t>
  </si>
  <si>
    <t>Others</t>
  </si>
  <si>
    <t>Yearly Cost</t>
  </si>
  <si>
    <t>(can be based on his experience)</t>
  </si>
  <si>
    <t>Para Planner</t>
  </si>
  <si>
    <t>Investment Manager</t>
  </si>
  <si>
    <t>Operations Staff</t>
  </si>
  <si>
    <t>Staff</t>
  </si>
  <si>
    <t>B. Operating Cost:</t>
  </si>
  <si>
    <t>Office Expenses</t>
  </si>
  <si>
    <t>Rent</t>
  </si>
  <si>
    <t>Electictity &amp; Telephone</t>
  </si>
  <si>
    <t>Softwares &amp; Tools</t>
  </si>
  <si>
    <t xml:space="preserve">Investment Research </t>
  </si>
  <si>
    <t xml:space="preserve">Financial Planning </t>
  </si>
  <si>
    <t>Investment Management</t>
  </si>
  <si>
    <t>Online Portolio Viewer</t>
  </si>
  <si>
    <t>Website/Blog &amp; Client Data Portal</t>
  </si>
  <si>
    <t>Employee Benefits</t>
  </si>
  <si>
    <t>Bonuses</t>
  </si>
  <si>
    <t>Risk Profiling</t>
  </si>
  <si>
    <t>Others1</t>
  </si>
  <si>
    <t>Fuel</t>
  </si>
  <si>
    <t>Hardware</t>
  </si>
  <si>
    <t>Miscellaneous</t>
  </si>
  <si>
    <t>Subscriptions</t>
  </si>
  <si>
    <t>Stationary &amp; Printing</t>
  </si>
  <si>
    <t>CA &amp; Audit</t>
  </si>
  <si>
    <t>Others2</t>
  </si>
  <si>
    <t>Others3</t>
  </si>
  <si>
    <t xml:space="preserve">Tax Rate - Approx </t>
  </si>
  <si>
    <t xml:space="preserve">Number of Clients </t>
  </si>
  <si>
    <t>B's Total</t>
  </si>
  <si>
    <t xml:space="preserve">Learning </t>
  </si>
  <si>
    <t>Compliance Cost (US its 25-30% of revenue)</t>
  </si>
  <si>
    <t>Membership &amp; License</t>
  </si>
  <si>
    <t>Column1</t>
  </si>
  <si>
    <t>Column2</t>
  </si>
  <si>
    <t xml:space="preserve">Revenue - after tax (A + B + C) </t>
  </si>
  <si>
    <t>Total Revenue - Before Tax</t>
  </si>
  <si>
    <t>Total Revenue Required (before Tax)</t>
  </si>
  <si>
    <t>A. Principal Planner's Earning:</t>
  </si>
  <si>
    <t>(US planners spend Rs 6-9 Lakh per year)</t>
  </si>
  <si>
    <t>Revenue/Fee per Client</t>
  </si>
  <si>
    <t>100 Clients - Revenue/Fee Per Client</t>
  </si>
  <si>
    <t>150 Clients - Revenue/Fee Per Client</t>
  </si>
  <si>
    <t>www.TFLguide.com</t>
  </si>
  <si>
    <t xml:space="preserve">C. Firm's Profit </t>
  </si>
  <si>
    <t>(Firm's Profit Percentage %)</t>
  </si>
  <si>
    <t>Don't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</si>
</sst>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_([$INR]\ * #,##0_);_([$INR]\ * \(#,##0\);_([$INR]\ 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.5"/>
      <color rgb="FF000000"/>
      <name val="Arial"/>
      <family val="2"/>
    </font>
    <font>
      <b/>
      <sz val="11.5"/>
      <color rgb="FF00B05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0" fillId="0" borderId="1" xfId="0" applyBorder="1"/>
    <xf numFmtId="9" fontId="4" fillId="0" borderId="1" xfId="1" applyFont="1" applyBorder="1"/>
    <xf numFmtId="0" fontId="3" fillId="0" borderId="2" xfId="0" applyFont="1" applyBorder="1"/>
    <xf numFmtId="0" fontId="3" fillId="0" borderId="1" xfId="0" applyFont="1" applyBorder="1" applyAlignment="1">
      <alignment horizontal="left"/>
    </xf>
    <xf numFmtId="167" fontId="0" fillId="0" borderId="1" xfId="0" applyNumberFormat="1" applyBorder="1"/>
    <xf numFmtId="0" fontId="2" fillId="2" borderId="1" xfId="0" applyFont="1" applyFill="1" applyBorder="1"/>
    <xf numFmtId="167" fontId="2" fillId="2" borderId="1" xfId="0" applyNumberFormat="1" applyFont="1" applyFill="1" applyBorder="1"/>
    <xf numFmtId="0" fontId="0" fillId="0" borderId="0" xfId="0" applyAlignment="1">
      <alignment horizontal="center"/>
    </xf>
    <xf numFmtId="0" fontId="5" fillId="0" borderId="0" xfId="2" applyAlignment="1">
      <alignment horizontal="center"/>
    </xf>
    <xf numFmtId="0" fontId="4" fillId="3" borderId="1" xfId="0" applyFont="1" applyFill="1" applyBorder="1"/>
    <xf numFmtId="1" fontId="4" fillId="3" borderId="1" xfId="0" applyNumberFormat="1" applyFont="1" applyFill="1" applyBorder="1"/>
  </cellXfs>
  <cellStyles count="3">
    <cellStyle name="Hyperlink" xfId="2" builtinId="8"/>
    <cellStyle name="Normal" xfId="0" builtinId="0"/>
    <cellStyle name="Percent" xfId="1" builtinId="5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rgb="FF00B05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rgb="FF00000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10</xdr:col>
      <xdr:colOff>276225</xdr:colOff>
      <xdr:row>6</xdr:row>
      <xdr:rowOff>19050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0"/>
          <a:ext cx="4324350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1:C48" totalsRowShown="0" tableBorderDxfId="2">
  <autoFilter ref="B1:C48"/>
  <tableColumns count="2">
    <tableColumn id="1" name="Column1" dataDxfId="1"/>
    <tableColumn id="2" name="Column2" dataDxfId="0"/>
  </tableColumns>
  <tableStyleInfo name="TableStyleLight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flguide.com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3"/>
  <sheetViews>
    <sheetView tabSelected="1" topLeftCell="A27" workbookViewId="0">
      <selection activeCell="I43" sqref="I43"/>
    </sheetView>
  </sheetViews>
  <sheetFormatPr defaultRowHeight="15" x14ac:dyDescent="0.25"/>
  <cols>
    <col min="2" max="2" width="40.28515625" bestFit="1" customWidth="1"/>
    <col min="3" max="4" width="14.28515625" bestFit="1" customWidth="1"/>
    <col min="5" max="5" width="15" bestFit="1" customWidth="1"/>
  </cols>
  <sheetData>
    <row r="1" spans="2:8" x14ac:dyDescent="0.25">
      <c r="B1" t="s">
        <v>39</v>
      </c>
      <c r="C1" t="s">
        <v>40</v>
      </c>
    </row>
    <row r="2" spans="2:8" x14ac:dyDescent="0.25">
      <c r="B2" s="7" t="s">
        <v>0</v>
      </c>
      <c r="C2" s="7" t="s">
        <v>5</v>
      </c>
    </row>
    <row r="3" spans="2:8" x14ac:dyDescent="0.25">
      <c r="B3" s="2" t="s">
        <v>44</v>
      </c>
      <c r="C3" s="3">
        <v>2000000</v>
      </c>
    </row>
    <row r="4" spans="2:8" x14ac:dyDescent="0.25">
      <c r="B4" s="4" t="s">
        <v>6</v>
      </c>
      <c r="C4" s="4"/>
    </row>
    <row r="5" spans="2:8" x14ac:dyDescent="0.25">
      <c r="B5" s="2" t="s">
        <v>11</v>
      </c>
      <c r="C5" s="3"/>
    </row>
    <row r="6" spans="2:8" x14ac:dyDescent="0.25">
      <c r="B6" s="1" t="s">
        <v>10</v>
      </c>
      <c r="C6" s="4"/>
    </row>
    <row r="7" spans="2:8" x14ac:dyDescent="0.25">
      <c r="B7" s="4" t="s">
        <v>7</v>
      </c>
      <c r="C7" s="4">
        <v>120000</v>
      </c>
    </row>
    <row r="8" spans="2:8" x14ac:dyDescent="0.25">
      <c r="B8" s="4" t="s">
        <v>8</v>
      </c>
      <c r="C8" s="4">
        <v>240000</v>
      </c>
      <c r="F8" s="12" t="s">
        <v>49</v>
      </c>
      <c r="G8" s="11"/>
      <c r="H8" s="11"/>
    </row>
    <row r="9" spans="2:8" x14ac:dyDescent="0.25">
      <c r="B9" s="4" t="s">
        <v>9</v>
      </c>
      <c r="C9" s="4">
        <v>180000</v>
      </c>
    </row>
    <row r="10" spans="2:8" x14ac:dyDescent="0.25">
      <c r="B10" s="4" t="s">
        <v>21</v>
      </c>
      <c r="C10" s="4">
        <v>60000</v>
      </c>
    </row>
    <row r="11" spans="2:8" x14ac:dyDescent="0.25">
      <c r="B11" s="4" t="s">
        <v>22</v>
      </c>
      <c r="C11" s="4"/>
    </row>
    <row r="12" spans="2:8" x14ac:dyDescent="0.25">
      <c r="B12" s="4" t="s">
        <v>4</v>
      </c>
      <c r="C12" s="4"/>
    </row>
    <row r="13" spans="2:8" x14ac:dyDescent="0.25">
      <c r="B13" s="1" t="s">
        <v>12</v>
      </c>
      <c r="C13" s="4"/>
    </row>
    <row r="14" spans="2:8" x14ac:dyDescent="0.25">
      <c r="B14" s="4" t="s">
        <v>13</v>
      </c>
      <c r="C14" s="4">
        <v>180000</v>
      </c>
    </row>
    <row r="15" spans="2:8" x14ac:dyDescent="0.25">
      <c r="B15" s="4" t="s">
        <v>14</v>
      </c>
      <c r="C15" s="4">
        <v>120000</v>
      </c>
    </row>
    <row r="16" spans="2:8" x14ac:dyDescent="0.25">
      <c r="B16" s="4" t="s">
        <v>29</v>
      </c>
      <c r="C16" s="4">
        <v>60000</v>
      </c>
    </row>
    <row r="17" spans="2:3" x14ac:dyDescent="0.25">
      <c r="B17" s="4" t="s">
        <v>4</v>
      </c>
      <c r="C17" s="4"/>
    </row>
    <row r="18" spans="2:3" x14ac:dyDescent="0.25">
      <c r="B18" s="1" t="s">
        <v>15</v>
      </c>
      <c r="C18" s="4"/>
    </row>
    <row r="19" spans="2:3" x14ac:dyDescent="0.25">
      <c r="B19" s="4" t="s">
        <v>17</v>
      </c>
      <c r="C19" s="4">
        <v>50000</v>
      </c>
    </row>
    <row r="20" spans="2:3" x14ac:dyDescent="0.25">
      <c r="B20" s="4" t="s">
        <v>16</v>
      </c>
      <c r="C20" s="4">
        <v>30000</v>
      </c>
    </row>
    <row r="21" spans="2:3" x14ac:dyDescent="0.25">
      <c r="B21" s="4" t="s">
        <v>23</v>
      </c>
      <c r="C21" s="4">
        <v>15000</v>
      </c>
    </row>
    <row r="22" spans="2:3" x14ac:dyDescent="0.25">
      <c r="B22" s="4" t="s">
        <v>18</v>
      </c>
      <c r="C22" s="4">
        <v>25000</v>
      </c>
    </row>
    <row r="23" spans="2:3" x14ac:dyDescent="0.25">
      <c r="B23" s="4" t="s">
        <v>19</v>
      </c>
      <c r="C23" s="4">
        <v>25000</v>
      </c>
    </row>
    <row r="24" spans="2:3" x14ac:dyDescent="0.25">
      <c r="B24" s="4" t="s">
        <v>20</v>
      </c>
      <c r="C24" s="4">
        <v>25000</v>
      </c>
    </row>
    <row r="25" spans="2:3" x14ac:dyDescent="0.25">
      <c r="B25" s="4" t="s">
        <v>1</v>
      </c>
      <c r="C25" s="4">
        <v>30000</v>
      </c>
    </row>
    <row r="26" spans="2:3" x14ac:dyDescent="0.25">
      <c r="B26" s="4" t="s">
        <v>2</v>
      </c>
      <c r="C26" s="4">
        <v>30000</v>
      </c>
    </row>
    <row r="27" spans="2:3" x14ac:dyDescent="0.25">
      <c r="B27" s="4" t="s">
        <v>4</v>
      </c>
      <c r="C27" s="4"/>
    </row>
    <row r="28" spans="2:3" x14ac:dyDescent="0.25">
      <c r="B28" s="4" t="s">
        <v>45</v>
      </c>
      <c r="C28" s="4"/>
    </row>
    <row r="29" spans="2:3" x14ac:dyDescent="0.25">
      <c r="B29" s="1" t="s">
        <v>27</v>
      </c>
      <c r="C29" s="4"/>
    </row>
    <row r="30" spans="2:3" x14ac:dyDescent="0.25">
      <c r="B30" s="4" t="s">
        <v>3</v>
      </c>
      <c r="C30" s="4">
        <v>120000</v>
      </c>
    </row>
    <row r="31" spans="2:3" x14ac:dyDescent="0.25">
      <c r="B31" s="4" t="s">
        <v>25</v>
      </c>
      <c r="C31" s="4">
        <v>60000</v>
      </c>
    </row>
    <row r="32" spans="2:3" x14ac:dyDescent="0.25">
      <c r="B32" s="4" t="s">
        <v>26</v>
      </c>
      <c r="C32" s="4">
        <v>50000</v>
      </c>
    </row>
    <row r="33" spans="2:5" x14ac:dyDescent="0.25">
      <c r="B33" s="4" t="s">
        <v>36</v>
      </c>
      <c r="C33" s="4">
        <v>60000</v>
      </c>
    </row>
    <row r="34" spans="2:5" x14ac:dyDescent="0.25">
      <c r="B34" s="4" t="s">
        <v>28</v>
      </c>
      <c r="C34" s="4">
        <v>6000</v>
      </c>
    </row>
    <row r="35" spans="2:5" x14ac:dyDescent="0.25">
      <c r="B35" s="4" t="s">
        <v>30</v>
      </c>
      <c r="C35" s="4">
        <v>25000</v>
      </c>
    </row>
    <row r="36" spans="2:5" x14ac:dyDescent="0.25">
      <c r="B36" s="4" t="s">
        <v>38</v>
      </c>
      <c r="C36" s="4">
        <v>25000</v>
      </c>
    </row>
    <row r="37" spans="2:5" x14ac:dyDescent="0.25">
      <c r="B37" s="4" t="s">
        <v>37</v>
      </c>
      <c r="C37" s="4"/>
    </row>
    <row r="38" spans="2:5" x14ac:dyDescent="0.25">
      <c r="B38" s="4" t="s">
        <v>24</v>
      </c>
      <c r="C38" s="4"/>
    </row>
    <row r="39" spans="2:5" x14ac:dyDescent="0.25">
      <c r="B39" s="4" t="s">
        <v>31</v>
      </c>
      <c r="C39" s="4"/>
    </row>
    <row r="40" spans="2:5" x14ac:dyDescent="0.25">
      <c r="B40" s="4" t="s">
        <v>32</v>
      </c>
      <c r="C40" s="4"/>
    </row>
    <row r="41" spans="2:5" x14ac:dyDescent="0.25">
      <c r="B41" s="2" t="s">
        <v>35</v>
      </c>
      <c r="C41" s="13">
        <f>SUM(C7:C40)</f>
        <v>1536000</v>
      </c>
      <c r="E41" s="13" t="s">
        <v>52</v>
      </c>
    </row>
    <row r="42" spans="2:5" x14ac:dyDescent="0.25">
      <c r="B42" s="2" t="s">
        <v>50</v>
      </c>
      <c r="C42" s="14">
        <f>((C41+C3)/0.75)*C43</f>
        <v>1178666.6666666667</v>
      </c>
    </row>
    <row r="43" spans="2:5" x14ac:dyDescent="0.25">
      <c r="B43" s="2" t="s">
        <v>51</v>
      </c>
      <c r="C43" s="5">
        <v>0.25</v>
      </c>
    </row>
    <row r="44" spans="2:5" x14ac:dyDescent="0.25">
      <c r="B44" s="2" t="s">
        <v>41</v>
      </c>
      <c r="C44" s="14">
        <f>C42+C41+C3</f>
        <v>4714666.666666667</v>
      </c>
    </row>
    <row r="45" spans="2:5" x14ac:dyDescent="0.25">
      <c r="B45" s="2" t="s">
        <v>33</v>
      </c>
      <c r="C45" s="5">
        <v>0.2</v>
      </c>
    </row>
    <row r="46" spans="2:5" x14ac:dyDescent="0.25">
      <c r="B46" s="2" t="s">
        <v>42</v>
      </c>
      <c r="C46" s="14">
        <f>C44/(100%-C45)</f>
        <v>5893333.333333333</v>
      </c>
    </row>
    <row r="47" spans="2:5" x14ac:dyDescent="0.25">
      <c r="B47" s="2" t="s">
        <v>34</v>
      </c>
      <c r="C47" s="3">
        <v>150</v>
      </c>
    </row>
    <row r="48" spans="2:5" x14ac:dyDescent="0.25">
      <c r="B48" s="6" t="s">
        <v>46</v>
      </c>
      <c r="C48" s="14">
        <f>C46/C47</f>
        <v>39288.888888888883</v>
      </c>
    </row>
    <row r="51" spans="2:5" x14ac:dyDescent="0.25">
      <c r="B51" s="9" t="s">
        <v>43</v>
      </c>
      <c r="C51" s="10">
        <v>3000000</v>
      </c>
      <c r="D51" s="10">
        <v>4500000</v>
      </c>
      <c r="E51" s="10">
        <v>6000000</v>
      </c>
    </row>
    <row r="52" spans="2:5" x14ac:dyDescent="0.25">
      <c r="B52" s="4" t="s">
        <v>47</v>
      </c>
      <c r="C52" s="8">
        <f>C51/100</f>
        <v>30000</v>
      </c>
      <c r="D52" s="8">
        <f t="shared" ref="D52:E52" si="0">D51/100</f>
        <v>45000</v>
      </c>
      <c r="E52" s="8">
        <f t="shared" si="0"/>
        <v>60000</v>
      </c>
    </row>
    <row r="53" spans="2:5" x14ac:dyDescent="0.25">
      <c r="B53" s="4" t="s">
        <v>48</v>
      </c>
      <c r="C53" s="8">
        <f>C51/150</f>
        <v>20000</v>
      </c>
      <c r="D53" s="8">
        <f t="shared" ref="D53:E53" si="1">D51/150</f>
        <v>30000</v>
      </c>
      <c r="E53" s="8">
        <f t="shared" si="1"/>
        <v>40000</v>
      </c>
    </row>
  </sheetData>
  <mergeCells count="1">
    <mergeCell ref="F8:H8"/>
  </mergeCells>
  <hyperlinks>
    <hyperlink ref="F8" r:id="rId1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2013-09-01T09:21:46Z</dcterms:modified>
</cp:coreProperties>
</file>